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-105" yWindow="-105" windowWidth="23250" windowHeight="1257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D9" i="1" l="1"/>
  <c r="C9" i="1"/>
  <c r="A10" i="1"/>
  <c r="B10" i="1" s="1"/>
  <c r="E9" i="1" l="1"/>
  <c r="F9" i="1" s="1"/>
  <c r="G9" i="1" s="1"/>
  <c r="H9" i="1" s="1"/>
  <c r="A11" i="1"/>
  <c r="C10" i="1"/>
  <c r="D10" i="1"/>
  <c r="E10" i="1" l="1"/>
  <c r="A12" i="1"/>
  <c r="B11" i="1"/>
  <c r="D11" i="1"/>
  <c r="C11" i="1"/>
  <c r="F10" i="1" l="1"/>
  <c r="G10" i="1" s="1"/>
  <c r="H10" i="1" s="1"/>
  <c r="E11" i="1"/>
  <c r="A13" i="1"/>
  <c r="B12" i="1"/>
  <c r="D12" i="1"/>
  <c r="C12" i="1"/>
  <c r="F11" i="1" l="1"/>
  <c r="G11" i="1" s="1"/>
  <c r="H11" i="1" s="1"/>
  <c r="E12" i="1"/>
  <c r="A14" i="1"/>
  <c r="B13" i="1"/>
  <c r="D13" i="1"/>
  <c r="C13" i="1"/>
  <c r="F12" i="1" l="1"/>
  <c r="G12" i="1" s="1"/>
  <c r="H12" i="1" s="1"/>
  <c r="E13" i="1"/>
  <c r="A15" i="1"/>
  <c r="B14" i="1"/>
  <c r="D14" i="1"/>
  <c r="C14" i="1"/>
  <c r="F13" i="1" l="1"/>
  <c r="G13" i="1" s="1"/>
  <c r="H13" i="1" s="1"/>
  <c r="E14" i="1"/>
  <c r="A16" i="1"/>
  <c r="B15" i="1"/>
  <c r="D15" i="1"/>
  <c r="C15" i="1"/>
  <c r="F14" i="1" l="1"/>
  <c r="G14" i="1" s="1"/>
  <c r="H14" i="1" s="1"/>
  <c r="E15" i="1"/>
  <c r="B16" i="1"/>
  <c r="A17" i="1"/>
  <c r="D16" i="1"/>
  <c r="C16" i="1"/>
  <c r="F15" i="1" l="1"/>
  <c r="G15" i="1" s="1"/>
  <c r="H15" i="1" s="1"/>
  <c r="E16" i="1"/>
  <c r="D17" i="1"/>
  <c r="B17" i="1"/>
  <c r="C17" i="1"/>
  <c r="E17" i="1" l="1"/>
  <c r="F16" i="1"/>
  <c r="G16" i="1" s="1"/>
  <c r="H16" i="1" s="1"/>
  <c r="F17" i="1"/>
  <c r="G17" i="1" s="1"/>
  <c r="H17" i="1" s="1"/>
</calcChain>
</file>

<file path=xl/sharedStrings.xml><?xml version="1.0" encoding="utf-8"?>
<sst xmlns="http://schemas.openxmlformats.org/spreadsheetml/2006/main" count="16" uniqueCount="16">
  <si>
    <t>U</t>
  </si>
  <si>
    <t>V</t>
  </si>
  <si>
    <t>L</t>
  </si>
  <si>
    <t>C</t>
  </si>
  <si>
    <t>f</t>
  </si>
  <si>
    <t>XC</t>
  </si>
  <si>
    <t>XL</t>
  </si>
  <si>
    <t>XL-XC</t>
  </si>
  <si>
    <t>I in A</t>
  </si>
  <si>
    <t>I in mA</t>
  </si>
  <si>
    <t>f in kHz</t>
  </si>
  <si>
    <t>R</t>
  </si>
  <si>
    <t>Ohm</t>
  </si>
  <si>
    <t>Z</t>
  </si>
  <si>
    <t>H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</si>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</sst>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Tabelle1!$A$9:$A$17</c:f>
              <c:numCache>
                <c:formatCode>0.00E+00</c:formatCode>
                <c:ptCount val="9"/>
                <c:pt idx="0">
                  <c:v>3000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5000</c:v>
                </c:pt>
                <c:pt idx="5">
                  <c:v>5500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</c:numCache>
            </c:numRef>
          </c:cat>
          <c:val>
            <c:numRef>
              <c:f>Tabelle1!$E$9:$E$17</c:f>
              <c:numCache>
                <c:formatCode>0.00E+00</c:formatCode>
                <c:ptCount val="9"/>
                <c:pt idx="0">
                  <c:v>1710.1045887879845</c:v>
                </c:pt>
                <c:pt idx="1">
                  <c:v>1174.0846154135058</c:v>
                </c:pt>
                <c:pt idx="2">
                  <c:v>732.79972721277477</c:v>
                </c:pt>
                <c:pt idx="3">
                  <c:v>354.67156246120749</c:v>
                </c:pt>
                <c:pt idx="4">
                  <c:v>20.75310412405679</c:v>
                </c:pt>
                <c:pt idx="5">
                  <c:v>281.01284045715556</c:v>
                </c:pt>
                <c:pt idx="6">
                  <c:v>558.66439972141461</c:v>
                </c:pt>
                <c:pt idx="7">
                  <c:v>817.76643181878626</c:v>
                </c:pt>
                <c:pt idx="8">
                  <c:v>1062.2938354278883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5D8-4115-877A-A230A7985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965208"/>
        <c:axId val="427970696"/>
      </c:lineChart>
      <c:catAx>
        <c:axId val="427965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970696"/>
        <c:crosses val="autoZero"/>
        <c:auto val="1"/>
        <c:lblAlgn val="ctr"/>
        <c:lblOffset val="100"/>
        <c:noMultiLvlLbl val="0"/>
      </c:catAx>
      <c:valAx>
        <c:axId val="42797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965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Tabelle1!$B$9:$B$17</c:f>
              <c:numCache>
                <c:formatCode>0.0</c:formatCode>
                <c:ptCount val="9"/>
                <c:pt idx="0">
                  <c:v>3</c:v>
                </c:pt>
                <c:pt idx="1">
                  <c:v>3.5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</c:numCache>
            </c:numRef>
          </c:xVal>
          <c:yVal>
            <c:numRef>
              <c:f>Tabelle1!$H$9:$H$17</c:f>
              <c:numCache>
                <c:formatCode>0.0</c:formatCode>
                <c:ptCount val="9"/>
                <c:pt idx="0">
                  <c:v>5.8475795633649179</c:v>
                </c:pt>
                <c:pt idx="1">
                  <c:v>8.5172242562964264</c:v>
                </c:pt>
                <c:pt idx="2">
                  <c:v>13.646089995567184</c:v>
                </c:pt>
                <c:pt idx="3">
                  <c:v>28.193306563298599</c:v>
                </c:pt>
                <c:pt idx="4">
                  <c:v>473.1471604268288</c:v>
                </c:pt>
                <c:pt idx="5">
                  <c:v>35.581958005355155</c:v>
                </c:pt>
                <c:pt idx="6">
                  <c:v>17.899375173353448</c:v>
                </c:pt>
                <c:pt idx="7">
                  <c:v>12.228284245289188</c:v>
                </c:pt>
                <c:pt idx="8">
                  <c:v>9.4135245585465412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238-4CDE-A92E-ABCFC9B99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967952"/>
        <c:axId val="427969128"/>
      </c:scatterChart>
      <c:valAx>
        <c:axId val="42796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in kHz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969128"/>
        <c:crosses val="autoZero"/>
        <c:crossBetween val="midCat"/>
      </c:valAx>
      <c:valAx>
        <c:axId val="4279691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mA</a:t>
                </a:r>
              </a:p>
            </c:rich>
          </c:tx>
          <c:layout>
            <c:manualLayout>
              <c:xMode val="edge"/>
              <c:yMode val="edge"/>
              <c:x val="0.23344006999125108"/>
              <c:y val="8.483705161854766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967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6</xdr:row>
      <xdr:rowOff>14287</xdr:rowOff>
    </xdr:from>
    <xdr:to>
      <xdr:col>16</xdr:col>
      <xdr:colOff>152400</xdr:colOff>
      <xdr:row>20</xdr:row>
      <xdr:rowOff>90487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748665</xdr:colOff>
      <xdr:row>18</xdr:row>
      <xdr:rowOff>50482</xdr:rowOff>
    </xdr:from>
    <xdr:to>
      <xdr:col>7</xdr:col>
      <xdr:colOff>748665</xdr:colOff>
      <xdr:row>32</xdr:row>
      <xdr:rowOff>126682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"/>
  <sheetViews>
    <sheetView tabSelected="1" workbookViewId="0">
      <selection activeCell="B29" sqref="B29"/>
    </sheetView>
  </sheetViews>
  <sheetFormatPr baseColWidth="10" defaultRowHeight="15" x14ac:dyDescent="0.25"/>
  <sheetData>
    <row r="3" spans="1:8" x14ac:dyDescent="0.25">
      <c r="A3" t="s">
        <v>0</v>
      </c>
      <c r="B3">
        <v>10</v>
      </c>
      <c r="C3" t="s">
        <v>1</v>
      </c>
    </row>
    <row r="4" spans="1:8" x14ac:dyDescent="0.25">
      <c r="A4" t="s">
        <v>2</v>
      </c>
      <c r="B4" s="1">
        <v>0.05</v>
      </c>
      <c r="C4" t="s">
        <v>14</v>
      </c>
    </row>
    <row r="5" spans="1:8" x14ac:dyDescent="0.25">
      <c r="A5" t="s">
        <v>3</v>
      </c>
      <c r="B5" s="1">
        <v>2E-8</v>
      </c>
      <c r="C5" t="s">
        <v>15</v>
      </c>
    </row>
    <row r="6" spans="1:8" x14ac:dyDescent="0.25">
      <c r="A6" t="s">
        <v>11</v>
      </c>
      <c r="B6">
        <v>4</v>
      </c>
      <c r="C6" t="s">
        <v>12</v>
      </c>
    </row>
    <row r="8" spans="1:8" x14ac:dyDescent="0.25">
      <c r="A8" t="s">
        <v>4</v>
      </c>
      <c r="B8" t="s">
        <v>10</v>
      </c>
      <c r="C8" t="s">
        <v>6</v>
      </c>
      <c r="D8" t="s">
        <v>5</v>
      </c>
      <c r="E8" t="s">
        <v>7</v>
      </c>
      <c r="F8" t="s">
        <v>13</v>
      </c>
      <c r="G8" t="s">
        <v>8</v>
      </c>
      <c r="H8" t="s">
        <v>9</v>
      </c>
    </row>
    <row r="9" spans="1:8" x14ac:dyDescent="0.25">
      <c r="A9" s="1">
        <v>3000</v>
      </c>
      <c r="B9" s="2">
        <f>A9/1000</f>
        <v>3</v>
      </c>
      <c r="C9" s="1">
        <f t="shared" ref="C9:C17" si="0">2*PI()*A9*$B$4</f>
        <v>942.47779607693792</v>
      </c>
      <c r="D9" s="1">
        <f t="shared" ref="D9:D17" si="1">1/(2*PI()*A9*$B$5)</f>
        <v>2652.5823848649225</v>
      </c>
      <c r="E9" s="1">
        <f>ABS(C9-D9)</f>
        <v>1710.1045887879845</v>
      </c>
      <c r="F9" s="1">
        <f>SQRT($B$6^2+(E9)^2)</f>
        <v>1710.1092668580338</v>
      </c>
      <c r="G9" s="1">
        <f>$B$3/F9</f>
        <v>5.8475795633649175E-3</v>
      </c>
      <c r="H9" s="2">
        <f>G9*1000</f>
        <v>5.8475795633649179</v>
      </c>
    </row>
    <row r="10" spans="1:8" x14ac:dyDescent="0.25">
      <c r="A10" s="1">
        <f>A9+500</f>
        <v>3500</v>
      </c>
      <c r="B10" s="2">
        <f t="shared" ref="B10:B17" si="2">A10/1000</f>
        <v>3.5</v>
      </c>
      <c r="C10" s="1">
        <f t="shared" si="0"/>
        <v>1099.5574287564275</v>
      </c>
      <c r="D10" s="1">
        <f t="shared" si="1"/>
        <v>2273.6420441699333</v>
      </c>
      <c r="E10" s="1">
        <f t="shared" ref="E10:E16" si="3">ABS(C10-D10)</f>
        <v>1174.0846154135058</v>
      </c>
      <c r="F10" s="1">
        <f t="shared" ref="F10:F17" si="4">SQRT($B$6^2+(E10)^2)</f>
        <v>1174.0914292126827</v>
      </c>
      <c r="G10" s="1">
        <f t="shared" ref="G10:G17" si="5">$B$3/F10</f>
        <v>8.5172242562964271E-3</v>
      </c>
      <c r="H10" s="2">
        <f t="shared" ref="H10:H17" si="6">G10*1000</f>
        <v>8.5172242562964264</v>
      </c>
    </row>
    <row r="11" spans="1:8" x14ac:dyDescent="0.25">
      <c r="A11" s="1">
        <f t="shared" ref="A11:A17" si="7">A10+500</f>
        <v>4000</v>
      </c>
      <c r="B11" s="2">
        <f t="shared" si="2"/>
        <v>4</v>
      </c>
      <c r="C11" s="1">
        <f t="shared" si="0"/>
        <v>1256.6370614359173</v>
      </c>
      <c r="D11" s="1">
        <f t="shared" si="1"/>
        <v>1989.4367886486921</v>
      </c>
      <c r="E11" s="1">
        <f t="shared" si="3"/>
        <v>732.79972721277477</v>
      </c>
      <c r="F11" s="1">
        <f t="shared" si="4"/>
        <v>732.8106441660882</v>
      </c>
      <c r="G11" s="1">
        <f t="shared" si="5"/>
        <v>1.3646089995567184E-2</v>
      </c>
      <c r="H11" s="2">
        <f t="shared" si="6"/>
        <v>13.646089995567184</v>
      </c>
    </row>
    <row r="12" spans="1:8" x14ac:dyDescent="0.25">
      <c r="A12" s="1">
        <f t="shared" si="7"/>
        <v>4500</v>
      </c>
      <c r="B12" s="2">
        <f t="shared" si="2"/>
        <v>4.5</v>
      </c>
      <c r="C12" s="1">
        <f t="shared" si="0"/>
        <v>1413.7166941154071</v>
      </c>
      <c r="D12" s="1">
        <f t="shared" si="1"/>
        <v>1768.3882565766146</v>
      </c>
      <c r="E12" s="1">
        <f t="shared" si="3"/>
        <v>354.67156246120749</v>
      </c>
      <c r="F12" s="1">
        <f t="shared" si="4"/>
        <v>354.69411782361743</v>
      </c>
      <c r="G12" s="1">
        <f t="shared" si="5"/>
        <v>2.81933065632986E-2</v>
      </c>
      <c r="H12" s="2">
        <f t="shared" si="6"/>
        <v>28.193306563298599</v>
      </c>
    </row>
    <row r="13" spans="1:8" x14ac:dyDescent="0.25">
      <c r="A13" s="1">
        <f t="shared" si="7"/>
        <v>5000</v>
      </c>
      <c r="B13" s="2">
        <f t="shared" si="2"/>
        <v>5</v>
      </c>
      <c r="C13" s="1">
        <f t="shared" si="0"/>
        <v>1570.7963267948967</v>
      </c>
      <c r="D13" s="1">
        <f t="shared" si="1"/>
        <v>1591.5494309189535</v>
      </c>
      <c r="E13" s="1">
        <f t="shared" si="3"/>
        <v>20.75310412405679</v>
      </c>
      <c r="F13" s="1">
        <f t="shared" si="4"/>
        <v>21.13507347477039</v>
      </c>
      <c r="G13" s="1">
        <f t="shared" si="5"/>
        <v>0.47314716042682881</v>
      </c>
      <c r="H13" s="2">
        <f t="shared" si="6"/>
        <v>473.1471604268288</v>
      </c>
    </row>
    <row r="14" spans="1:8" x14ac:dyDescent="0.25">
      <c r="A14" s="1">
        <f t="shared" si="7"/>
        <v>5500</v>
      </c>
      <c r="B14" s="2">
        <f t="shared" si="2"/>
        <v>5.5</v>
      </c>
      <c r="C14" s="1">
        <f t="shared" si="0"/>
        <v>1727.875959474386</v>
      </c>
      <c r="D14" s="1">
        <f t="shared" si="1"/>
        <v>1446.8631190172305</v>
      </c>
      <c r="E14" s="1">
        <f t="shared" si="3"/>
        <v>281.01284045715556</v>
      </c>
      <c r="F14" s="1">
        <f t="shared" si="4"/>
        <v>281.04130746528841</v>
      </c>
      <c r="G14" s="1">
        <f t="shared" si="5"/>
        <v>3.5581958005355158E-2</v>
      </c>
      <c r="H14" s="2">
        <f t="shared" si="6"/>
        <v>35.581958005355155</v>
      </c>
    </row>
    <row r="15" spans="1:8" x14ac:dyDescent="0.25">
      <c r="A15" s="1">
        <f t="shared" si="7"/>
        <v>6000</v>
      </c>
      <c r="B15" s="2">
        <f t="shared" si="2"/>
        <v>6</v>
      </c>
      <c r="C15" s="1">
        <f t="shared" si="0"/>
        <v>1884.9555921538758</v>
      </c>
      <c r="D15" s="1">
        <f t="shared" si="1"/>
        <v>1326.2911924324612</v>
      </c>
      <c r="E15" s="1">
        <f t="shared" si="3"/>
        <v>558.66439972141461</v>
      </c>
      <c r="F15" s="1">
        <f t="shared" si="4"/>
        <v>558.67871940506961</v>
      </c>
      <c r="G15" s="1">
        <f t="shared" si="5"/>
        <v>1.7899375173353448E-2</v>
      </c>
      <c r="H15" s="2">
        <f t="shared" si="6"/>
        <v>17.899375173353448</v>
      </c>
    </row>
    <row r="16" spans="1:8" x14ac:dyDescent="0.25">
      <c r="A16" s="1">
        <f t="shared" si="7"/>
        <v>6500</v>
      </c>
      <c r="B16" s="2">
        <f t="shared" si="2"/>
        <v>6.5</v>
      </c>
      <c r="C16" s="1">
        <f t="shared" si="0"/>
        <v>2042.0352248333656</v>
      </c>
      <c r="D16" s="1">
        <f t="shared" si="1"/>
        <v>1224.2687930145794</v>
      </c>
      <c r="E16" s="1">
        <f t="shared" si="3"/>
        <v>817.76643181878626</v>
      </c>
      <c r="F16" s="1">
        <f t="shared" si="4"/>
        <v>817.77621450469542</v>
      </c>
      <c r="G16" s="1">
        <f t="shared" si="5"/>
        <v>1.2228284245289189E-2</v>
      </c>
      <c r="H16" s="2">
        <f t="shared" si="6"/>
        <v>12.228284245289188</v>
      </c>
    </row>
    <row r="17" spans="1:8" x14ac:dyDescent="0.25">
      <c r="A17" s="1">
        <f t="shared" si="7"/>
        <v>7000</v>
      </c>
      <c r="B17" s="2">
        <f t="shared" si="2"/>
        <v>7</v>
      </c>
      <c r="C17" s="1">
        <f t="shared" si="0"/>
        <v>2199.114857512855</v>
      </c>
      <c r="D17" s="1">
        <f t="shared" si="1"/>
        <v>1136.8210220849667</v>
      </c>
      <c r="E17" s="1">
        <f t="shared" ref="E17" si="8">ABS(C17-D17)</f>
        <v>1062.2938354278883</v>
      </c>
      <c r="F17" s="1">
        <f t="shared" si="4"/>
        <v>1062.3013662742289</v>
      </c>
      <c r="G17" s="1">
        <f t="shared" si="5"/>
        <v>9.4135245585465419E-3</v>
      </c>
      <c r="H17" s="2">
        <f t="shared" si="6"/>
        <v>9.4135245585465412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2021-07-20T07:28:05Z</dcterms:created>
  <dcterms:modified xsi:type="dcterms:W3CDTF">2021-07-27T05:30:11Z</dcterms:modified>
</cp:coreProperties>
</file>